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Sheet1!$A$1:$H$53</definedName>
  </definedNames>
  <calcPr calcId="145621"/>
</workbook>
</file>

<file path=xl/calcChain.xml><?xml version="1.0" encoding="utf-8"?>
<calcChain xmlns="http://schemas.openxmlformats.org/spreadsheetml/2006/main">
  <c r="H25" i="1" l="1"/>
  <c r="H49" i="1"/>
  <c r="H16" i="1" l="1"/>
  <c r="H29" i="1" l="1"/>
  <c r="H21" i="1"/>
  <c r="H28" i="1" l="1"/>
  <c r="H14" i="1" l="1"/>
  <c r="H26" i="1" l="1"/>
  <c r="H33" i="1" l="1"/>
  <c r="H43" i="1"/>
  <c r="H51" i="1" l="1"/>
  <c r="H13" i="1" l="1"/>
</calcChain>
</file>

<file path=xl/sharedStrings.xml><?xml version="1.0" encoding="utf-8"?>
<sst xmlns="http://schemas.openxmlformats.org/spreadsheetml/2006/main" count="49" uniqueCount="29">
  <si>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</si>
  <si>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</si>
  <si>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</si>
  <si>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</si>
  <si>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</si>
  <si>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</si>
  <si>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</si>
  <si>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</si>
  <si>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</si>
  <si>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</si>
  <si>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</si>
  <si>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</si>
  <si>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</si>
  <si>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</si>
  <si>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</si>
  <si>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</si>
  <si>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</si>
  <si>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</si>
  <si>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</si>
  <si>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</si>
  <si>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</si>
  <si>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</si>
  <si>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</si>
  <si>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</si>
  <si>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</si>
  <si>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Serološki testovi</t>
  </si>
  <si>
    <t>Dana:18.09.2020.</t>
  </si>
  <si>
    <t>Dana 18.09.2020.godine Dom zdravlja Požarevac nije izvršio plaćanje prema dobavljačima:</t>
  </si>
  <si>
    <t>Primljena i neutrošena participacija od 18.09.2020.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</si>
</sst>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5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16" fontId="0" fillId="0" borderId="1" xfId="0" applyNumberFormat="1" applyBorder="1"/>
    <xf numFmtId="4" fontId="7" fillId="0" borderId="0" xfId="1" applyNumberFormat="1" applyFont="1" applyFill="1" applyBorder="1" applyAlignment="1">
      <alignment horizontal="righ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53"/>
  <sheetViews>
    <sheetView tabSelected="1" topLeftCell="B40" zoomScaleNormal="100" workbookViewId="0">
      <selection activeCell="H26" sqref="H26"/>
    </sheetView>
  </sheetViews>
  <sheetFormatPr defaultRowHeight="15" x14ac:dyDescent="0.25"/>
  <cols>
    <col min="1" max="1" width="3.42578125" hidden="1" customWidth="1"/>
    <col min="2" max="2" width="41" customWidth="1"/>
    <col min="3" max="3" width="18.42578125" customWidth="1"/>
    <col min="4" max="4" width="20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4" t="s">
        <v>0</v>
      </c>
      <c r="D2" s="34"/>
      <c r="E2" s="34"/>
      <c r="F2" s="34"/>
      <c r="G2" s="34"/>
    </row>
    <row r="4" spans="2:15" x14ac:dyDescent="0.25">
      <c r="B4" s="35" t="s">
        <v>1</v>
      </c>
      <c r="C4" s="35"/>
      <c r="D4" s="35"/>
    </row>
    <row r="5" spans="2:15" x14ac:dyDescent="0.25">
      <c r="B5" s="35" t="s">
        <v>7</v>
      </c>
      <c r="C5" s="35"/>
      <c r="D5" s="35"/>
    </row>
    <row r="6" spans="2:15" x14ac:dyDescent="0.25">
      <c r="B6" s="35" t="s">
        <v>8</v>
      </c>
      <c r="C6" s="35"/>
      <c r="D6" s="35"/>
    </row>
    <row r="7" spans="2:15" x14ac:dyDescent="0.25">
      <c r="I7" s="11"/>
      <c r="J7" s="11"/>
    </row>
    <row r="8" spans="2:15" x14ac:dyDescent="0.25">
      <c r="B8" s="36" t="s">
        <v>26</v>
      </c>
      <c r="C8" s="36"/>
      <c r="D8" s="36"/>
      <c r="E8" s="36"/>
      <c r="F8" s="36"/>
      <c r="G8" s="36"/>
      <c r="H8" s="36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1" t="s">
        <v>22</v>
      </c>
      <c r="C11" s="42"/>
      <c r="D11" s="42"/>
      <c r="E11" s="42"/>
      <c r="F11" s="43"/>
      <c r="G11" s="2" t="s">
        <v>5</v>
      </c>
      <c r="H11" s="2" t="s">
        <v>6</v>
      </c>
      <c r="I11" s="11"/>
      <c r="J11" s="11"/>
      <c r="K11" s="37"/>
      <c r="L11" s="37"/>
      <c r="M11" s="37"/>
      <c r="N11" s="37"/>
      <c r="O11" s="37"/>
    </row>
    <row r="12" spans="2:15" x14ac:dyDescent="0.25">
      <c r="B12" s="39" t="s">
        <v>20</v>
      </c>
      <c r="C12" s="39"/>
      <c r="D12" s="39"/>
      <c r="E12" s="39"/>
      <c r="F12" s="39"/>
      <c r="G12" s="14">
        <v>44092</v>
      </c>
      <c r="H12" s="23">
        <v>2199598.0099999998</v>
      </c>
      <c r="I12" s="11"/>
      <c r="J12" s="11"/>
      <c r="K12" s="9"/>
      <c r="L12" s="9"/>
      <c r="M12" s="9"/>
      <c r="N12" s="9"/>
      <c r="O12" s="9"/>
    </row>
    <row r="13" spans="2:15" x14ac:dyDescent="0.25">
      <c r="B13" s="38" t="s">
        <v>9</v>
      </c>
      <c r="C13" s="38"/>
      <c r="D13" s="38"/>
      <c r="E13" s="38"/>
      <c r="F13" s="38"/>
      <c r="G13" s="24">
        <v>44092</v>
      </c>
      <c r="H13" s="3">
        <f>H14+H26-H33-H43</f>
        <v>2195896.9900000007</v>
      </c>
      <c r="I13" s="11"/>
      <c r="J13" s="11"/>
      <c r="K13" s="9"/>
      <c r="L13" s="9"/>
      <c r="M13" s="9"/>
      <c r="N13" s="9"/>
      <c r="O13" s="9"/>
    </row>
    <row r="14" spans="2:15" x14ac:dyDescent="0.25">
      <c r="B14" s="40" t="s">
        <v>23</v>
      </c>
      <c r="C14" s="40"/>
      <c r="D14" s="40"/>
      <c r="E14" s="40"/>
      <c r="F14" s="40"/>
      <c r="G14" s="16">
        <v>44092</v>
      </c>
      <c r="H14" s="4">
        <f>H15+H16+H17+H18+H19+H20+H21+H22+H23+H24+H25</f>
        <v>1897251.8100000005</v>
      </c>
      <c r="I14" s="11"/>
      <c r="J14" s="11"/>
      <c r="K14" s="9"/>
      <c r="L14" s="9"/>
      <c r="M14" s="9"/>
      <c r="N14" s="9"/>
      <c r="O14" s="9"/>
    </row>
    <row r="15" spans="2:15" x14ac:dyDescent="0.25">
      <c r="B15" s="28" t="s">
        <v>10</v>
      </c>
      <c r="C15" s="29"/>
      <c r="D15" s="29"/>
      <c r="E15" s="29"/>
      <c r="F15" s="30"/>
      <c r="G15" s="12"/>
      <c r="H15" s="15">
        <v>0</v>
      </c>
      <c r="I15" s="11"/>
      <c r="J15" s="11"/>
      <c r="K15" s="8"/>
    </row>
    <row r="16" spans="2:15" x14ac:dyDescent="0.25">
      <c r="B16" s="28" t="s">
        <v>11</v>
      </c>
      <c r="C16" s="29"/>
      <c r="D16" s="29"/>
      <c r="E16" s="29"/>
      <c r="F16" s="30"/>
      <c r="G16" s="12"/>
      <c r="H16" s="10">
        <f>1109716.79+1066750-1128265.76+420669.85+124660.28-420669.85+1066750+137508.52+0.14-1077845.91-2500-194.22-19562.7+1066750+136956.88-1041544.42-66003.25</f>
        <v>1373176.3500000006</v>
      </c>
      <c r="I16" s="11"/>
      <c r="J16" s="11"/>
      <c r="K16" s="8"/>
      <c r="L16" s="8"/>
    </row>
    <row r="17" spans="2:13" x14ac:dyDescent="0.25">
      <c r="B17" s="28" t="s">
        <v>12</v>
      </c>
      <c r="C17" s="29"/>
      <c r="D17" s="29"/>
      <c r="E17" s="29"/>
      <c r="F17" s="30"/>
      <c r="G17" s="12"/>
      <c r="H17" s="10">
        <v>0</v>
      </c>
      <c r="I17" s="11"/>
      <c r="J17" s="11"/>
    </row>
    <row r="18" spans="2:13" x14ac:dyDescent="0.25">
      <c r="B18" s="28" t="s">
        <v>19</v>
      </c>
      <c r="C18" s="29"/>
      <c r="D18" s="29"/>
      <c r="E18" s="29"/>
      <c r="F18" s="30"/>
      <c r="G18" s="12"/>
      <c r="H18" s="10">
        <v>0</v>
      </c>
      <c r="I18" s="11"/>
      <c r="J18" s="11"/>
    </row>
    <row r="19" spans="2:13" x14ac:dyDescent="0.25">
      <c r="B19" s="28" t="s">
        <v>2</v>
      </c>
      <c r="C19" s="29"/>
      <c r="D19" s="29"/>
      <c r="E19" s="29"/>
      <c r="F19" s="30"/>
      <c r="G19" s="12"/>
      <c r="H19" s="10">
        <v>0</v>
      </c>
      <c r="I19" s="11"/>
      <c r="J19" s="11"/>
    </row>
    <row r="20" spans="2:13" x14ac:dyDescent="0.25">
      <c r="B20" s="28" t="s">
        <v>3</v>
      </c>
      <c r="C20" s="29"/>
      <c r="D20" s="29"/>
      <c r="E20" s="29"/>
      <c r="F20" s="30"/>
      <c r="G20" s="12"/>
      <c r="H20" s="10">
        <v>0</v>
      </c>
      <c r="I20" s="11"/>
      <c r="J20" s="11"/>
    </row>
    <row r="21" spans="2:13" x14ac:dyDescent="0.25">
      <c r="B21" s="28" t="s">
        <v>13</v>
      </c>
      <c r="C21" s="29"/>
      <c r="D21" s="29"/>
      <c r="E21" s="29"/>
      <c r="F21" s="30"/>
      <c r="G21" s="12"/>
      <c r="H21" s="10">
        <f>730625-538344.04</f>
        <v>192280.95999999996</v>
      </c>
      <c r="I21" s="11"/>
      <c r="J21" s="11"/>
      <c r="K21" s="11"/>
      <c r="L21" s="8"/>
    </row>
    <row r="22" spans="2:13" x14ac:dyDescent="0.25">
      <c r="B22" s="28" t="s">
        <v>25</v>
      </c>
      <c r="C22" s="29"/>
      <c r="D22" s="29"/>
      <c r="E22" s="29"/>
      <c r="F22" s="30"/>
      <c r="G22" s="12"/>
      <c r="H22" s="10">
        <v>0</v>
      </c>
      <c r="I22" s="11"/>
      <c r="J22" s="11"/>
      <c r="K22" s="11"/>
      <c r="L22" s="8"/>
    </row>
    <row r="23" spans="2:13" x14ac:dyDescent="0.25">
      <c r="B23" s="28" t="s">
        <v>14</v>
      </c>
      <c r="C23" s="29"/>
      <c r="D23" s="29"/>
      <c r="E23" s="29"/>
      <c r="F23" s="30"/>
      <c r="G23" s="12"/>
      <c r="H23" s="10">
        <v>247716</v>
      </c>
      <c r="I23" s="11"/>
      <c r="J23" s="11"/>
      <c r="K23" s="8"/>
    </row>
    <row r="24" spans="2:13" x14ac:dyDescent="0.25">
      <c r="B24" s="28" t="s">
        <v>15</v>
      </c>
      <c r="C24" s="29"/>
      <c r="D24" s="29"/>
      <c r="E24" s="29"/>
      <c r="F24" s="30"/>
      <c r="G24" s="12"/>
      <c r="H24" s="10">
        <v>0</v>
      </c>
      <c r="I24" s="11"/>
      <c r="J24" s="11"/>
      <c r="K24" s="8"/>
      <c r="L24" s="8"/>
    </row>
    <row r="25" spans="2:13" x14ac:dyDescent="0.25">
      <c r="B25" s="28" t="s">
        <v>28</v>
      </c>
      <c r="C25" s="29"/>
      <c r="D25" s="29"/>
      <c r="E25" s="29"/>
      <c r="F25" s="30"/>
      <c r="G25" s="13"/>
      <c r="H25" s="10">
        <f>2600+450+3000+1200+150+1550+1350+800+1950+2700+800+1000+1200+850+400+650+150+1200+1050+2450+1050+1450+500+700+800+250+900+2000+220+950+100+1000+700+1800+100+1350+550+1050+1650+1350+1350+2250+1900+3750+2350+2100+2500+1400+2250+2000+4050+2100+3900+2150+4850+2400+7550+1850-80260.24-12238-11164.65+800+9050+2650+2450+1850+6600+1550+3050+3150+2250+8700+2550+2350+1400+3950+7900+5850+2200+8100+1900+3700+1700+4350+4100+8400+1750+6450+3000+5000+2450+6850+2350+8350+1650-137986.83+9300+3450+5700+2400+5550+2000-36463.96+1600+5250+5500+2800+7450+2450-6730+5300+3150+5600+1050+6400+1150-800-2394+6200+2300-6412.23+3550+1600+9850+1100+5900+3400-8000+2100+9450+6150+1650+5700+1750-32805-582.66+3600+2400+4200+1700-24471.04-12426+4800+2200+1750+1800+3550+3700+2350+5300+1800-9617+6350+2000-33195.05+1400+2950-3084+3350+1750+1650+4950-4336.22+3400+1400+3850+1500-7927.22+2900+1250+2250+1900+3650+2443+1150-20122+4900+1250-1694.14+3500+1100-2000+4300+1700-20+4300+800-1197+2950+1600+2950+1550+4225+1800+1400+5450+1600+1200+7600+1750+1950+4650+5500+1000+3800+2700+950+4600+1700+3750+1700+4150+1750-388.44+6650+1950+6800+1400+10000+2250+4650+1300+3500+3500-7513.79+5600+2250+6150+2550+1450+6050-7182+7690.17-123685.95+7300+3150+4800+1300+7850+3050-3591+6420+2000+7900+1500+5900+2300-30081.25+5250+2150+5500+1350+7550+2000+1400+6800</f>
        <v>84078.499999999985</v>
      </c>
      <c r="I25" s="11"/>
      <c r="J25" s="11"/>
      <c r="K25" s="8"/>
      <c r="L25" s="8"/>
    </row>
    <row r="26" spans="2:13" x14ac:dyDescent="0.25">
      <c r="B26" s="31" t="s">
        <v>24</v>
      </c>
      <c r="C26" s="32"/>
      <c r="D26" s="32"/>
      <c r="E26" s="32"/>
      <c r="F26" s="33"/>
      <c r="G26" s="16">
        <v>44092</v>
      </c>
      <c r="H26" s="4">
        <f>H27+H28+H29+H30+H31+H32</f>
        <v>298645.18</v>
      </c>
      <c r="I26" s="11"/>
      <c r="J26" s="11"/>
      <c r="K26" s="8"/>
    </row>
    <row r="27" spans="2:13" x14ac:dyDescent="0.25">
      <c r="B27" s="28" t="s">
        <v>10</v>
      </c>
      <c r="C27" s="29"/>
      <c r="D27" s="29"/>
      <c r="E27" s="29"/>
      <c r="F27" s="30"/>
      <c r="G27" s="2"/>
      <c r="H27" s="15">
        <v>0</v>
      </c>
      <c r="I27" s="11"/>
      <c r="J27" s="11"/>
      <c r="K27" s="8"/>
    </row>
    <row r="28" spans="2:13" x14ac:dyDescent="0.25">
      <c r="B28" s="28" t="s">
        <v>11</v>
      </c>
      <c r="C28" s="29"/>
      <c r="D28" s="29"/>
      <c r="E28" s="29"/>
      <c r="F28" s="30"/>
      <c r="G28" s="2"/>
      <c r="H28" s="10">
        <f>159868.39+135083-105001.41+135083-118951.11+135083-96223.18-2500+135083-115657.02+135083-103735.49</f>
        <v>293215.18</v>
      </c>
      <c r="I28" s="27"/>
      <c r="J28" s="11"/>
      <c r="K28" s="8"/>
    </row>
    <row r="29" spans="2:13" x14ac:dyDescent="0.25">
      <c r="B29" s="28" t="s">
        <v>13</v>
      </c>
      <c r="C29" s="29"/>
      <c r="D29" s="29"/>
      <c r="E29" s="29"/>
      <c r="F29" s="30"/>
      <c r="G29" s="2"/>
      <c r="H29" s="10">
        <f>568160.92-50050-42412.01-22400.03-200000-30352.4-6837.44-21680-26830-8672.4-25271.84-130+41650-99545-31305.15-33160-4200-3762.6+36355.67+94666.66+94666.67-228891.05</f>
        <v>0</v>
      </c>
      <c r="I29" s="11"/>
      <c r="J29" s="11"/>
      <c r="K29" s="8"/>
      <c r="L29" s="8"/>
      <c r="M29" s="8"/>
    </row>
    <row r="30" spans="2:13" x14ac:dyDescent="0.25">
      <c r="B30" s="28" t="s">
        <v>14</v>
      </c>
      <c r="C30" s="29"/>
      <c r="D30" s="29"/>
      <c r="E30" s="29"/>
      <c r="F30" s="30"/>
      <c r="G30" s="2"/>
      <c r="H30" s="10">
        <v>0</v>
      </c>
      <c r="I30" s="11"/>
      <c r="J30" s="11"/>
    </row>
    <row r="31" spans="2:13" x14ac:dyDescent="0.25">
      <c r="B31" s="28" t="s">
        <v>15</v>
      </c>
      <c r="C31" s="29"/>
      <c r="D31" s="29"/>
      <c r="E31" s="29"/>
      <c r="F31" s="30"/>
      <c r="G31" s="2"/>
      <c r="H31" s="10">
        <v>0</v>
      </c>
      <c r="I31" s="11"/>
      <c r="J31" s="11"/>
    </row>
    <row r="32" spans="2:13" x14ac:dyDescent="0.25">
      <c r="B32" s="28" t="s">
        <v>28</v>
      </c>
      <c r="C32" s="29"/>
      <c r="D32" s="29"/>
      <c r="E32" s="29"/>
      <c r="F32" s="30"/>
      <c r="G32" s="2"/>
      <c r="H32" s="10">
        <v>5430</v>
      </c>
      <c r="I32" s="11"/>
      <c r="J32" s="11"/>
    </row>
    <row r="33" spans="2:12" x14ac:dyDescent="0.25">
      <c r="B33" s="44" t="s">
        <v>16</v>
      </c>
      <c r="C33" s="45"/>
      <c r="D33" s="45"/>
      <c r="E33" s="45"/>
      <c r="F33" s="46"/>
      <c r="G33" s="17">
        <v>44092</v>
      </c>
      <c r="H33" s="5">
        <f>SUM(H34:H42)</f>
        <v>0</v>
      </c>
      <c r="I33" s="11"/>
      <c r="J33" s="11"/>
    </row>
    <row r="34" spans="2:12" x14ac:dyDescent="0.25">
      <c r="B34" s="28" t="s">
        <v>10</v>
      </c>
      <c r="C34" s="29"/>
      <c r="D34" s="29"/>
      <c r="E34" s="29"/>
      <c r="F34" s="30"/>
      <c r="G34" s="13"/>
      <c r="H34" s="15">
        <v>0</v>
      </c>
      <c r="I34" s="11"/>
      <c r="J34" s="11"/>
    </row>
    <row r="35" spans="2:12" x14ac:dyDescent="0.25">
      <c r="B35" s="28" t="s">
        <v>11</v>
      </c>
      <c r="C35" s="29"/>
      <c r="D35" s="29"/>
      <c r="E35" s="29"/>
      <c r="F35" s="30"/>
      <c r="G35" s="13"/>
      <c r="H35" s="3">
        <v>0</v>
      </c>
      <c r="I35" s="11"/>
      <c r="J35" s="11"/>
      <c r="L35" s="8"/>
    </row>
    <row r="36" spans="2:12" x14ac:dyDescent="0.25">
      <c r="B36" s="28" t="s">
        <v>12</v>
      </c>
      <c r="C36" s="29"/>
      <c r="D36" s="29"/>
      <c r="E36" s="29"/>
      <c r="F36" s="30"/>
      <c r="G36" s="13"/>
      <c r="H36" s="10">
        <v>0</v>
      </c>
      <c r="I36" s="11"/>
      <c r="J36" s="11"/>
    </row>
    <row r="37" spans="2:12" x14ac:dyDescent="0.25">
      <c r="B37" s="28" t="s">
        <v>19</v>
      </c>
      <c r="C37" s="29"/>
      <c r="D37" s="29"/>
      <c r="E37" s="29"/>
      <c r="F37" s="30"/>
      <c r="G37" s="13"/>
      <c r="H37" s="10">
        <v>0</v>
      </c>
      <c r="I37" s="11"/>
      <c r="J37" s="11"/>
      <c r="L37" s="8"/>
    </row>
    <row r="38" spans="2:12" x14ac:dyDescent="0.25">
      <c r="B38" s="28" t="s">
        <v>2</v>
      </c>
      <c r="C38" s="29"/>
      <c r="D38" s="29"/>
      <c r="E38" s="29"/>
      <c r="F38" s="30"/>
      <c r="G38" s="13"/>
      <c r="H38" s="10">
        <v>0</v>
      </c>
      <c r="I38" s="11"/>
      <c r="J38" s="11"/>
    </row>
    <row r="39" spans="2:12" x14ac:dyDescent="0.25">
      <c r="B39" s="28" t="s">
        <v>3</v>
      </c>
      <c r="C39" s="29"/>
      <c r="D39" s="29"/>
      <c r="E39" s="29"/>
      <c r="F39" s="30"/>
      <c r="G39" s="13"/>
      <c r="H39" s="10">
        <v>0</v>
      </c>
      <c r="I39" s="11"/>
      <c r="J39" s="11"/>
    </row>
    <row r="40" spans="2:12" x14ac:dyDescent="0.25">
      <c r="B40" s="28" t="s">
        <v>13</v>
      </c>
      <c r="C40" s="29"/>
      <c r="D40" s="29"/>
      <c r="E40" s="29"/>
      <c r="F40" s="30"/>
      <c r="G40" s="13"/>
      <c r="H40" s="10">
        <v>0</v>
      </c>
      <c r="I40" s="11"/>
      <c r="J40" s="11"/>
    </row>
    <row r="41" spans="2:12" x14ac:dyDescent="0.25">
      <c r="B41" s="28" t="s">
        <v>14</v>
      </c>
      <c r="C41" s="29"/>
      <c r="D41" s="29"/>
      <c r="E41" s="29"/>
      <c r="F41" s="30"/>
      <c r="G41" s="13"/>
      <c r="H41" s="10">
        <v>0</v>
      </c>
      <c r="I41" s="11"/>
      <c r="J41" s="11"/>
    </row>
    <row r="42" spans="2:12" x14ac:dyDescent="0.25">
      <c r="B42" s="28" t="s">
        <v>15</v>
      </c>
      <c r="C42" s="29"/>
      <c r="D42" s="29"/>
      <c r="E42" s="29"/>
      <c r="F42" s="30"/>
      <c r="G42" s="13"/>
      <c r="H42" s="10">
        <v>0</v>
      </c>
      <c r="I42" s="11"/>
      <c r="J42" s="11"/>
      <c r="K42" s="8"/>
    </row>
    <row r="43" spans="2:12" x14ac:dyDescent="0.25">
      <c r="B43" s="44" t="s">
        <v>21</v>
      </c>
      <c r="C43" s="45"/>
      <c r="D43" s="45"/>
      <c r="E43" s="45"/>
      <c r="F43" s="46"/>
      <c r="G43" s="17">
        <v>44092</v>
      </c>
      <c r="H43" s="5">
        <f>SUM(H44:H48)</f>
        <v>0</v>
      </c>
      <c r="I43" s="11"/>
      <c r="J43" s="11"/>
    </row>
    <row r="44" spans="2:12" x14ac:dyDescent="0.25">
      <c r="B44" s="28" t="s">
        <v>10</v>
      </c>
      <c r="C44" s="29"/>
      <c r="D44" s="29"/>
      <c r="E44" s="29"/>
      <c r="F44" s="30"/>
      <c r="G44" s="2"/>
      <c r="H44" s="15">
        <v>0</v>
      </c>
      <c r="I44" s="11"/>
      <c r="J44" s="11"/>
    </row>
    <row r="45" spans="2:12" x14ac:dyDescent="0.25">
      <c r="B45" s="28" t="s">
        <v>11</v>
      </c>
      <c r="C45" s="29"/>
      <c r="D45" s="29"/>
      <c r="E45" s="29"/>
      <c r="F45" s="30"/>
      <c r="G45" s="2"/>
      <c r="H45" s="3">
        <v>0</v>
      </c>
      <c r="I45" s="11"/>
      <c r="J45" s="11"/>
    </row>
    <row r="46" spans="2:12" x14ac:dyDescent="0.25">
      <c r="B46" s="28" t="s">
        <v>13</v>
      </c>
      <c r="C46" s="29"/>
      <c r="D46" s="29"/>
      <c r="E46" s="29"/>
      <c r="F46" s="30"/>
      <c r="G46" s="2"/>
      <c r="H46" s="3">
        <v>0</v>
      </c>
      <c r="I46" s="11"/>
      <c r="J46" s="11"/>
    </row>
    <row r="47" spans="2:12" x14ac:dyDescent="0.25">
      <c r="B47" s="28" t="s">
        <v>14</v>
      </c>
      <c r="C47" s="29"/>
      <c r="D47" s="29"/>
      <c r="E47" s="29"/>
      <c r="F47" s="30"/>
      <c r="G47" s="2"/>
      <c r="H47" s="3">
        <v>0</v>
      </c>
      <c r="I47" s="11"/>
      <c r="J47" s="11"/>
      <c r="K47" s="8"/>
    </row>
    <row r="48" spans="2:12" x14ac:dyDescent="0.25">
      <c r="B48" s="28" t="s">
        <v>15</v>
      </c>
      <c r="C48" s="29"/>
      <c r="D48" s="29"/>
      <c r="E48" s="29"/>
      <c r="F48" s="30"/>
      <c r="G48" s="2"/>
      <c r="H48" s="10">
        <v>0</v>
      </c>
      <c r="I48" s="11"/>
      <c r="J48" s="11"/>
    </row>
    <row r="49" spans="2:12" x14ac:dyDescent="0.25">
      <c r="B49" s="50" t="s">
        <v>18</v>
      </c>
      <c r="C49" s="51"/>
      <c r="D49" s="51"/>
      <c r="E49" s="51"/>
      <c r="F49" s="52"/>
      <c r="G49" s="18">
        <v>44089</v>
      </c>
      <c r="H49" s="6">
        <f>3700.97+0.27+607583.47+373.51+15936.06+42.88-623936.21+15073.8+8034.16+1773.91-0.19-24881.87+13261.91+1226.55+1543.12-0.65-16031.58+373329.17+207.36+11002.58+48.67-384587.77+490889.16+1817414.57+17902.16+1596.15+30840.09+287.98+12772.08+48.67+0.23-2371750.87+11837.31+5223.56+4014.29+1571.32-22646.48+13166.8+1563.47+0.48-14730.27+313949.35+1575+48.67+7354.55+166.64-323094.01</f>
        <v>3701.0199999997858</v>
      </c>
      <c r="I49" s="11"/>
      <c r="L49" s="8"/>
    </row>
    <row r="50" spans="2:12" x14ac:dyDescent="0.25">
      <c r="B50" s="28" t="s">
        <v>17</v>
      </c>
      <c r="C50" s="29"/>
      <c r="D50" s="29"/>
      <c r="E50" s="29"/>
      <c r="F50" s="30"/>
      <c r="G50" s="26"/>
      <c r="H50" s="3">
        <v>0</v>
      </c>
      <c r="I50" s="11"/>
      <c r="J50" s="11"/>
    </row>
    <row r="51" spans="2:12" x14ac:dyDescent="0.25">
      <c r="B51" s="47" t="s">
        <v>4</v>
      </c>
      <c r="C51" s="48"/>
      <c r="D51" s="48"/>
      <c r="E51" s="48"/>
      <c r="F51" s="49"/>
      <c r="G51" s="2"/>
      <c r="H51" s="7">
        <f>H14+H26-H33-H43+H49-H50</f>
        <v>2199598.0100000007</v>
      </c>
      <c r="I51" s="11"/>
      <c r="J51" s="11"/>
      <c r="K51" s="8"/>
    </row>
    <row r="52" spans="2:12" x14ac:dyDescent="0.25">
      <c r="B52" s="19"/>
      <c r="C52" s="19"/>
      <c r="D52" s="19"/>
      <c r="E52" s="19"/>
      <c r="F52" s="19"/>
      <c r="G52" s="9"/>
      <c r="H52" s="20"/>
      <c r="I52" s="11"/>
      <c r="J52" s="11"/>
      <c r="K52" s="8"/>
    </row>
    <row r="53" spans="2:12" ht="15.75" x14ac:dyDescent="0.25">
      <c r="B53" s="21" t="s">
        <v>27</v>
      </c>
      <c r="C53" s="25"/>
      <c r="D53" s="25"/>
      <c r="E53" s="22"/>
      <c r="F53" s="22"/>
      <c r="G53" s="9"/>
      <c r="H53" s="20"/>
      <c r="I53" s="11"/>
      <c r="J53" s="11"/>
      <c r="K53" s="8"/>
    </row>
  </sheetData>
  <mergeCells count="47">
    <mergeCell ref="B51:F51"/>
    <mergeCell ref="B43:F43"/>
    <mergeCell ref="B49:F49"/>
    <mergeCell ref="B46:F46"/>
    <mergeCell ref="B47:F47"/>
    <mergeCell ref="B48:F48"/>
    <mergeCell ref="B50:F50"/>
    <mergeCell ref="B45:F45"/>
    <mergeCell ref="B41:F41"/>
    <mergeCell ref="B42:F42"/>
    <mergeCell ref="B44:F44"/>
    <mergeCell ref="B34:F34"/>
    <mergeCell ref="B40:F40"/>
    <mergeCell ref="B39:F39"/>
    <mergeCell ref="B21:F21"/>
    <mergeCell ref="B33:F33"/>
    <mergeCell ref="B30:F30"/>
    <mergeCell ref="B31:F31"/>
    <mergeCell ref="B28:F28"/>
    <mergeCell ref="B29:F29"/>
    <mergeCell ref="B22:F22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6:F16"/>
    <mergeCell ref="B15:F15"/>
    <mergeCell ref="B17:F17"/>
    <mergeCell ref="B38:F38"/>
    <mergeCell ref="B36:F36"/>
    <mergeCell ref="B37:F37"/>
    <mergeCell ref="B25:F25"/>
    <mergeCell ref="B24:F24"/>
    <mergeCell ref="B27:F27"/>
    <mergeCell ref="B18:F18"/>
    <mergeCell ref="B35:F35"/>
    <mergeCell ref="B32:F32"/>
    <mergeCell ref="B26:F26"/>
    <mergeCell ref="B19:F19"/>
    <mergeCell ref="B20:F20"/>
    <mergeCell ref="B23:F23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2020-09-21T06:07:13Z</dcterms:modified>
</cp:coreProperties>
</file>